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raja.mansoor\Desktop\WEB SITE UPLOADFING\schemes flagship\"/>
    </mc:Choice>
  </mc:AlternateContent>
  <bookViews>
    <workbookView xWindow="0" yWindow="0" windowWidth="19200" windowHeight="7005"/>
  </bookViews>
  <sheets>
    <sheet name="Sheet1" sheetId="1" r:id="rId1"/>
  </sheets>
  <definedNames>
    <definedName name="_xlnm.Print_Area" localSheetId="0">Sheet1!$A$1:$L$41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L40" i="1"/>
  <c r="K40" i="1"/>
  <c r="I40" i="1"/>
  <c r="J40" i="1" s="1"/>
  <c r="G40" i="1"/>
  <c r="F40" i="1"/>
  <c r="E40" i="1"/>
  <c r="E41" i="1" s="1"/>
  <c r="D40" i="1"/>
  <c r="C40" i="1"/>
  <c r="L35" i="1"/>
  <c r="K35" i="1"/>
  <c r="I35" i="1"/>
  <c r="J35" i="1" s="1"/>
  <c r="G35" i="1"/>
  <c r="F35" i="1"/>
  <c r="E35" i="1"/>
  <c r="D35" i="1"/>
  <c r="C35" i="1"/>
  <c r="L31" i="1"/>
  <c r="K31" i="1"/>
  <c r="I31" i="1"/>
  <c r="J31" i="1" s="1"/>
  <c r="G31" i="1"/>
  <c r="F31" i="1"/>
  <c r="E31" i="1"/>
  <c r="D31" i="1"/>
  <c r="C31" i="1"/>
  <c r="L19" i="1"/>
  <c r="K19" i="1"/>
  <c r="I19" i="1"/>
  <c r="J19" i="1" s="1"/>
  <c r="G19" i="1"/>
  <c r="F19" i="1"/>
  <c r="E19" i="1"/>
  <c r="D19" i="1"/>
  <c r="C19" i="1"/>
  <c r="D41" i="1" l="1"/>
  <c r="K41" i="1"/>
  <c r="I41" i="1"/>
  <c r="J41" i="1" s="1"/>
  <c r="L41" i="1"/>
  <c r="H19" i="1"/>
  <c r="H31" i="1"/>
  <c r="H35" i="1"/>
  <c r="C41" i="1"/>
  <c r="H40" i="1"/>
  <c r="G41" i="1"/>
  <c r="H41" i="1" s="1"/>
</calcChain>
</file>

<file path=xl/sharedStrings.xml><?xml version="1.0" encoding="utf-8"?>
<sst xmlns="http://schemas.openxmlformats.org/spreadsheetml/2006/main" count="63" uniqueCount="60">
  <si>
    <t>#</t>
  </si>
  <si>
    <t>Name of the Bank</t>
  </si>
  <si>
    <t>Number of accounts opened since inception of the scheme</t>
  </si>
  <si>
    <t>Balance</t>
  </si>
  <si>
    <t>RuPay Debit Cards</t>
  </si>
  <si>
    <t>Overdraft</t>
  </si>
  <si>
    <t>Amount Deposited
 (in lacs)</t>
  </si>
  <si>
    <t>Out of (C),
 No. of Zero Balance accounts</t>
  </si>
  <si>
    <t>%age of Zero Balance accounts</t>
  </si>
  <si>
    <t>Out of (C),
No. of RuPay Debit Cards issued</t>
  </si>
  <si>
    <t>%age of Issued Rupay Cards WRT No. of A/Cs</t>
  </si>
  <si>
    <t>Rural</t>
  </si>
  <si>
    <t>Urban</t>
  </si>
  <si>
    <t>Total</t>
  </si>
  <si>
    <t>A</t>
  </si>
  <si>
    <t>B</t>
  </si>
  <si>
    <t>C = A + B</t>
  </si>
  <si>
    <t>D</t>
  </si>
  <si>
    <t>E</t>
  </si>
  <si>
    <t>F</t>
  </si>
  <si>
    <t>I</t>
  </si>
  <si>
    <t>PUBLIC SECTOR BANKS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</si>
  <si>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</si>
  <si>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</si>
  <si>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</si>
  <si>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</si>
  <si>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</si>
  <si>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</si>
  <si>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</si>
  <si>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</si>
  <si>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BANK OF INDIA</t>
  </si>
  <si>
    <t>INDIAN OVERSEAS BANK</t>
  </si>
  <si>
    <t>BANK OF MAHARASHTRA</t>
  </si>
  <si>
    <t>INDIAN BANK</t>
  </si>
  <si>
    <t>Sub-total</t>
  </si>
  <si>
    <t>PRIVATE SECTOR BANKS</t>
  </si>
  <si>
    <t>J&amp;K BANK</t>
  </si>
  <si>
    <t>ICICI BANK</t>
  </si>
  <si>
    <t>HDFC BANK</t>
  </si>
  <si>
    <t>FEDERAL BANK</t>
  </si>
  <si>
    <t>AXIS BANK</t>
  </si>
  <si>
    <t>YES BANK</t>
  </si>
  <si>
    <t>IDBI BANK</t>
  </si>
  <si>
    <t>INDUSIND BANK</t>
  </si>
  <si>
    <t>SOUTH INDIAN BANK</t>
  </si>
  <si>
    <t>KOTAK MAHINDRA BANK</t>
  </si>
  <si>
    <t>REGIONAL RURAL BANKS</t>
  </si>
  <si>
    <t>COOPERATIVE BANKS</t>
  </si>
  <si>
    <t>GRAND-TOTAL</t>
  </si>
  <si>
    <t>G</t>
  </si>
  <si>
    <t>EDB</t>
  </si>
  <si>
    <t>JKGB</t>
  </si>
  <si>
    <t>JKSCB</t>
  </si>
  <si>
    <t>No. of beneficiaries under OD facility</t>
  </si>
  <si>
    <t>H</t>
  </si>
  <si>
    <t>J</t>
  </si>
  <si>
    <t>Amount    (in lac)</t>
  </si>
  <si>
    <t>ACCB</t>
  </si>
  <si>
    <t>KMCB</t>
  </si>
  <si>
    <t>Cumulative Progress of Pradhan Mantri Jan Dhan Yojana (PMJDY) in UT of J&amp;K  as on 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</si>
</sst>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4"/>
      <name val="Arial Narrow"/>
      <family val="2"/>
    </font>
    <font>
      <sz val="14"/>
      <color theme="1"/>
      <name val="Calibri"/>
      <family val="2"/>
      <scheme val="minor"/>
    </font>
    <font>
      <b/>
      <sz val="14"/>
      <name val="Century Gothic"/>
      <family val="2"/>
    </font>
    <font>
      <b/>
      <sz val="16"/>
      <name val="Century Gothic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Century Gothic"/>
      <family val="2"/>
    </font>
    <font>
      <b/>
      <u/>
      <sz val="13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horizontal="center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2" fillId="0" borderId="0" xfId="0" applyFont="1" applyFill="1"/>
    <xf numFmtId="0" fontId="10" fillId="0" borderId="1" xfId="0" applyFont="1" applyFill="1" applyBorder="1" applyAlignment="1" applyProtection="1">
      <alignment vertical="center" wrapText="1"/>
      <protection locked="0"/>
    </xf>
    <xf numFmtId="10" fontId="5" fillId="0" borderId="1" xfId="0" applyNumberFormat="1" applyFont="1" applyFill="1" applyBorder="1" applyAlignment="1" applyProtection="1">
      <alignment horizontal="right" wrapText="1"/>
      <protection locked="0"/>
    </xf>
    <xf numFmtId="10" fontId="6" fillId="2" borderId="1" xfId="0" applyNumberFormat="1" applyFont="1" applyFill="1" applyBorder="1" applyAlignment="1" applyProtection="1">
      <alignment horizontal="right" wrapText="1"/>
      <protection locked="0"/>
    </xf>
    <xf numFmtId="0" fontId="13" fillId="0" borderId="0" xfId="0" applyFont="1" applyFill="1"/>
    <xf numFmtId="0" fontId="5" fillId="0" borderId="1" xfId="0" applyFont="1" applyFill="1" applyBorder="1" applyAlignment="1" applyProtection="1">
      <alignment horizontal="right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right" wrapText="1"/>
      <protection locked="0"/>
    </xf>
    <xf numFmtId="2" fontId="6" fillId="2" borderId="1" xfId="0" applyNumberFormat="1" applyFont="1" applyFill="1" applyBorder="1" applyAlignment="1" applyProtection="1">
      <alignment horizontal="right" wrapText="1"/>
      <protection locked="0"/>
    </xf>
    <xf numFmtId="2" fontId="14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5" xfId="0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2" fillId="0" borderId="5" xfId="0" applyFont="1" applyFill="1" applyBorder="1" applyAlignment="1">
      <alignment horizontal="center"/>
    </xf>
    <xf numFmtId="3" fontId="6" fillId="2" borderId="1" xfId="0" applyNumberFormat="1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wrapText="1"/>
    </xf>
    <xf numFmtId="2" fontId="5" fillId="0" borderId="1" xfId="0" applyNumberFormat="1" applyFont="1" applyFill="1" applyBorder="1" applyAlignment="1" applyProtection="1">
      <alignment horizontal="center" wrapText="1"/>
      <protection locked="0"/>
    </xf>
    <xf numFmtId="2" fontId="14" fillId="0" borderId="1" xfId="0" applyNumberFormat="1" applyFont="1" applyFill="1" applyBorder="1" applyAlignment="1" applyProtection="1">
      <alignment horizontal="center" wrapText="1"/>
      <protection locked="0"/>
    </xf>
    <xf numFmtId="2" fontId="2" fillId="0" borderId="5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center" wrapText="1"/>
    </xf>
    <xf numFmtId="2" fontId="6" fillId="2" borderId="1" xfId="0" applyNumberFormat="1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 applyProtection="1">
      <alignment horizontal="center" wrapText="1"/>
      <protection locked="0"/>
    </xf>
    <xf numFmtId="4" fontId="6" fillId="2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BreakPreview" zoomScale="82" zoomScaleNormal="82" zoomScaleSheetLayoutView="82" workbookViewId="0">
      <selection sqref="A1:XFD1"/>
    </sheetView>
  </sheetViews>
  <sheetFormatPr defaultColWidth="9.140625" defaultRowHeight="17.25" customHeight="1" x14ac:dyDescent="0.3"/>
  <cols>
    <col min="1" max="1" width="4.140625" style="2" customWidth="1"/>
    <col min="2" max="2" width="29.28515625" style="3" customWidth="1"/>
    <col min="3" max="3" width="14.140625" style="4" customWidth="1"/>
    <col min="4" max="4" width="13.28515625" style="4" customWidth="1"/>
    <col min="5" max="5" width="14.28515625" style="4" customWidth="1"/>
    <col min="6" max="6" width="16.140625" style="1" customWidth="1"/>
    <col min="7" max="7" width="13.5703125" style="4" customWidth="1"/>
    <col min="8" max="8" width="13.42578125" style="4" customWidth="1"/>
    <col min="9" max="9" width="14" style="4" customWidth="1"/>
    <col min="10" max="10" width="14" style="17" customWidth="1"/>
    <col min="11" max="11" width="14.42578125" style="4" customWidth="1"/>
    <col min="12" max="12" width="13.42578125" style="4" customWidth="1"/>
    <col min="13" max="16384" width="9.140625" style="1"/>
  </cols>
  <sheetData>
    <row r="1" spans="1:12" ht="33" customHeight="1" thickBot="1" x14ac:dyDescent="0.3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1.75" customHeight="1" thickBot="1" x14ac:dyDescent="0.35">
      <c r="A2" s="42" t="s">
        <v>0</v>
      </c>
      <c r="B2" s="42" t="s">
        <v>1</v>
      </c>
      <c r="C2" s="41" t="s">
        <v>2</v>
      </c>
      <c r="D2" s="41"/>
      <c r="E2" s="41"/>
      <c r="F2" s="41" t="s">
        <v>3</v>
      </c>
      <c r="G2" s="41"/>
      <c r="H2" s="41"/>
      <c r="I2" s="41" t="s">
        <v>4</v>
      </c>
      <c r="J2" s="41"/>
      <c r="K2" s="40" t="s">
        <v>5</v>
      </c>
      <c r="L2" s="40"/>
    </row>
    <row r="3" spans="1:12" ht="39" customHeight="1" thickBot="1" x14ac:dyDescent="0.35">
      <c r="A3" s="42"/>
      <c r="B3" s="42"/>
      <c r="C3" s="41"/>
      <c r="D3" s="41"/>
      <c r="E3" s="41"/>
      <c r="F3" s="41" t="s">
        <v>6</v>
      </c>
      <c r="G3" s="41" t="s">
        <v>7</v>
      </c>
      <c r="H3" s="41" t="s">
        <v>8</v>
      </c>
      <c r="I3" s="41" t="s">
        <v>9</v>
      </c>
      <c r="J3" s="41" t="s">
        <v>10</v>
      </c>
      <c r="K3" s="41" t="s">
        <v>53</v>
      </c>
      <c r="L3" s="41" t="s">
        <v>56</v>
      </c>
    </row>
    <row r="4" spans="1:12" ht="88.5" customHeight="1" thickBot="1" x14ac:dyDescent="0.35">
      <c r="A4" s="42"/>
      <c r="B4" s="42"/>
      <c r="C4" s="19" t="s">
        <v>11</v>
      </c>
      <c r="D4" s="19" t="s">
        <v>12</v>
      </c>
      <c r="E4" s="19" t="s">
        <v>13</v>
      </c>
      <c r="F4" s="41"/>
      <c r="G4" s="41"/>
      <c r="H4" s="41"/>
      <c r="I4" s="41"/>
      <c r="J4" s="41"/>
      <c r="K4" s="41"/>
      <c r="L4" s="41"/>
    </row>
    <row r="5" spans="1:12" ht="21" customHeight="1" thickBot="1" x14ac:dyDescent="0.35">
      <c r="A5" s="42"/>
      <c r="B5" s="42"/>
      <c r="C5" s="19" t="s">
        <v>14</v>
      </c>
      <c r="D5" s="19" t="s">
        <v>15</v>
      </c>
      <c r="E5" s="19" t="s">
        <v>16</v>
      </c>
      <c r="F5" s="16" t="s">
        <v>17</v>
      </c>
      <c r="G5" s="19" t="s">
        <v>18</v>
      </c>
      <c r="H5" s="19" t="s">
        <v>19</v>
      </c>
      <c r="I5" s="19" t="s">
        <v>49</v>
      </c>
      <c r="J5" s="18" t="s">
        <v>54</v>
      </c>
      <c r="K5" s="19" t="s">
        <v>20</v>
      </c>
      <c r="L5" s="19" t="s">
        <v>55</v>
      </c>
    </row>
    <row r="6" spans="1:12" s="9" customFormat="1" ht="19.5" thickBot="1" x14ac:dyDescent="0.35">
      <c r="A6" s="38" t="s">
        <v>21</v>
      </c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s="9" customFormat="1" ht="30" customHeight="1" thickBot="1" x14ac:dyDescent="0.35">
      <c r="A7" s="7">
        <v>1</v>
      </c>
      <c r="B7" s="8" t="s">
        <v>22</v>
      </c>
      <c r="C7" s="24">
        <v>82914</v>
      </c>
      <c r="D7" s="24">
        <v>78016</v>
      </c>
      <c r="E7" s="24">
        <v>160930</v>
      </c>
      <c r="F7" s="20">
        <v>7249.5374871000013</v>
      </c>
      <c r="G7" s="24">
        <v>5589</v>
      </c>
      <c r="H7" s="29">
        <v>3.4729385447088799</v>
      </c>
      <c r="I7" s="24">
        <v>160930</v>
      </c>
      <c r="J7" s="11">
        <v>1</v>
      </c>
      <c r="K7" s="24">
        <v>0</v>
      </c>
      <c r="L7" s="24">
        <v>0</v>
      </c>
    </row>
    <row r="8" spans="1:12" s="9" customFormat="1" ht="30" customHeight="1" thickBot="1" x14ac:dyDescent="0.35">
      <c r="A8" s="7">
        <v>2</v>
      </c>
      <c r="B8" s="8" t="s">
        <v>23</v>
      </c>
      <c r="C8" s="24">
        <v>29202</v>
      </c>
      <c r="D8" s="24">
        <v>98663</v>
      </c>
      <c r="E8" s="24">
        <v>127865</v>
      </c>
      <c r="F8" s="20">
        <v>7868.6660327</v>
      </c>
      <c r="G8" s="24">
        <v>9721</v>
      </c>
      <c r="H8" s="29">
        <v>7.6025495639932732</v>
      </c>
      <c r="I8" s="24">
        <v>119339</v>
      </c>
      <c r="J8" s="11">
        <v>0.93332029875259059</v>
      </c>
      <c r="K8" s="24">
        <v>1051</v>
      </c>
      <c r="L8" s="24">
        <v>14.15</v>
      </c>
    </row>
    <row r="9" spans="1:12" s="9" customFormat="1" ht="30" customHeight="1" thickBot="1" x14ac:dyDescent="0.35">
      <c r="A9" s="7">
        <v>3</v>
      </c>
      <c r="B9" s="8" t="s">
        <v>24</v>
      </c>
      <c r="C9" s="24">
        <v>12132</v>
      </c>
      <c r="D9" s="24">
        <v>15653</v>
      </c>
      <c r="E9" s="24">
        <v>27785</v>
      </c>
      <c r="F9" s="20">
        <v>3016</v>
      </c>
      <c r="G9" s="24">
        <v>2097</v>
      </c>
      <c r="H9" s="29">
        <v>7.5472377181932693</v>
      </c>
      <c r="I9" s="24">
        <v>22072</v>
      </c>
      <c r="J9" s="11">
        <v>0.79438545978045705</v>
      </c>
      <c r="K9" s="24">
        <v>0</v>
      </c>
      <c r="L9" s="24">
        <v>0</v>
      </c>
    </row>
    <row r="10" spans="1:12" s="13" customFormat="1" ht="30" customHeight="1" thickBot="1" x14ac:dyDescent="0.35">
      <c r="A10" s="7">
        <v>4</v>
      </c>
      <c r="B10" s="8" t="s">
        <v>25</v>
      </c>
      <c r="C10" s="24">
        <v>1792</v>
      </c>
      <c r="D10" s="24">
        <v>13244</v>
      </c>
      <c r="E10" s="24">
        <v>15036</v>
      </c>
      <c r="F10" s="20">
        <v>502</v>
      </c>
      <c r="G10" s="24">
        <v>2324</v>
      </c>
      <c r="H10" s="29">
        <v>15.456238361266292</v>
      </c>
      <c r="I10" s="24">
        <v>12642</v>
      </c>
      <c r="J10" s="11">
        <v>0.84078212290502796</v>
      </c>
      <c r="K10" s="24">
        <v>446</v>
      </c>
      <c r="L10" s="24">
        <v>9.1399999999999988</v>
      </c>
    </row>
    <row r="11" spans="1:12" s="13" customFormat="1" ht="30" customHeight="1" thickBot="1" x14ac:dyDescent="0.35">
      <c r="A11" s="7">
        <v>5</v>
      </c>
      <c r="B11" s="8" t="s">
        <v>26</v>
      </c>
      <c r="C11" s="25">
        <v>30417</v>
      </c>
      <c r="D11" s="25">
        <v>29966</v>
      </c>
      <c r="E11" s="25">
        <v>60383</v>
      </c>
      <c r="F11" s="22">
        <v>3138.1999999999994</v>
      </c>
      <c r="G11" s="25">
        <v>6340</v>
      </c>
      <c r="H11" s="30">
        <v>10.499643939519402</v>
      </c>
      <c r="I11" s="25">
        <v>36622</v>
      </c>
      <c r="J11" s="11">
        <v>0.60649520560422632</v>
      </c>
      <c r="K11" s="25">
        <v>8777</v>
      </c>
      <c r="L11" s="30">
        <v>10.342000000000001</v>
      </c>
    </row>
    <row r="12" spans="1:12" s="9" customFormat="1" ht="30" customHeight="1" thickBot="1" x14ac:dyDescent="0.35">
      <c r="A12" s="7">
        <v>6</v>
      </c>
      <c r="B12" s="8" t="s">
        <v>27</v>
      </c>
      <c r="C12" s="24">
        <v>758</v>
      </c>
      <c r="D12" s="24">
        <v>6959</v>
      </c>
      <c r="E12" s="24">
        <v>7717</v>
      </c>
      <c r="F12" s="20">
        <v>137.64000000000001</v>
      </c>
      <c r="G12" s="24">
        <v>1586</v>
      </c>
      <c r="H12" s="29">
        <v>0.20552027990151614</v>
      </c>
      <c r="I12" s="24">
        <v>239</v>
      </c>
      <c r="J12" s="11">
        <v>3.0970584423998963E-2</v>
      </c>
      <c r="K12" s="24">
        <v>20</v>
      </c>
      <c r="L12" s="24">
        <v>0.58000000000000007</v>
      </c>
    </row>
    <row r="13" spans="1:12" s="9" customFormat="1" ht="30" customHeight="1" thickBot="1" x14ac:dyDescent="0.35">
      <c r="A13" s="7">
        <v>7</v>
      </c>
      <c r="B13" s="8" t="s">
        <v>28</v>
      </c>
      <c r="C13" s="26">
        <v>610</v>
      </c>
      <c r="D13" s="26">
        <v>7741</v>
      </c>
      <c r="E13" s="26">
        <v>8351</v>
      </c>
      <c r="F13" s="23">
        <v>1048</v>
      </c>
      <c r="G13" s="26">
        <v>554</v>
      </c>
      <c r="H13" s="31">
        <v>6.6339360555622076E-2</v>
      </c>
      <c r="I13" s="26">
        <v>5565</v>
      </c>
      <c r="J13" s="11">
        <v>0.6663872590108969</v>
      </c>
      <c r="K13" s="26">
        <v>166</v>
      </c>
      <c r="L13" s="26">
        <v>3.27</v>
      </c>
    </row>
    <row r="14" spans="1:12" s="9" customFormat="1" ht="30" customHeight="1" thickBot="1" x14ac:dyDescent="0.35">
      <c r="A14" s="7">
        <v>8</v>
      </c>
      <c r="B14" s="8" t="s">
        <v>29</v>
      </c>
      <c r="C14" s="24">
        <v>7376</v>
      </c>
      <c r="D14" s="24">
        <v>5939</v>
      </c>
      <c r="E14" s="24">
        <v>13315</v>
      </c>
      <c r="F14" s="20">
        <v>510.46373540000008</v>
      </c>
      <c r="G14" s="24">
        <v>3202</v>
      </c>
      <c r="H14" s="29">
        <v>0.24048066090874953</v>
      </c>
      <c r="I14" s="24">
        <v>10044</v>
      </c>
      <c r="J14" s="11">
        <v>0.75433721366879458</v>
      </c>
      <c r="K14" s="24">
        <v>0</v>
      </c>
      <c r="L14" s="24">
        <v>0</v>
      </c>
    </row>
    <row r="15" spans="1:12" s="9" customFormat="1" ht="30" customHeight="1" thickBot="1" x14ac:dyDescent="0.35">
      <c r="A15" s="7">
        <v>9</v>
      </c>
      <c r="B15" s="8" t="s">
        <v>30</v>
      </c>
      <c r="C15" s="24">
        <v>2698</v>
      </c>
      <c r="D15" s="24">
        <v>6116</v>
      </c>
      <c r="E15" s="24">
        <v>8814</v>
      </c>
      <c r="F15" s="20">
        <v>373.35</v>
      </c>
      <c r="G15" s="24">
        <v>723</v>
      </c>
      <c r="H15" s="29">
        <v>8.20285908781484</v>
      </c>
      <c r="I15" s="24">
        <v>8501</v>
      </c>
      <c r="J15" s="11">
        <v>0.96448831404583613</v>
      </c>
      <c r="K15" s="24">
        <v>258</v>
      </c>
      <c r="L15" s="24">
        <v>3.41</v>
      </c>
    </row>
    <row r="16" spans="1:12" s="9" customFormat="1" ht="30" customHeight="1" thickBot="1" x14ac:dyDescent="0.35">
      <c r="A16" s="7">
        <v>10</v>
      </c>
      <c r="B16" s="8" t="s">
        <v>31</v>
      </c>
      <c r="C16" s="24">
        <v>0</v>
      </c>
      <c r="D16" s="24">
        <v>1837</v>
      </c>
      <c r="E16" s="24">
        <v>1837</v>
      </c>
      <c r="F16" s="20">
        <v>58.230000000000004</v>
      </c>
      <c r="G16" s="24">
        <v>459</v>
      </c>
      <c r="H16" s="29">
        <v>0.24986390854654328</v>
      </c>
      <c r="I16" s="24">
        <v>1837</v>
      </c>
      <c r="J16" s="11">
        <v>1</v>
      </c>
      <c r="K16" s="24">
        <v>0</v>
      </c>
      <c r="L16" s="24">
        <v>0</v>
      </c>
    </row>
    <row r="17" spans="1:12" s="9" customFormat="1" ht="30" customHeight="1" thickBot="1" x14ac:dyDescent="0.35">
      <c r="A17" s="7">
        <v>11</v>
      </c>
      <c r="B17" s="8" t="s">
        <v>32</v>
      </c>
      <c r="C17" s="24">
        <v>3789</v>
      </c>
      <c r="D17" s="24">
        <v>3865</v>
      </c>
      <c r="E17" s="24">
        <v>7654</v>
      </c>
      <c r="F17" s="20">
        <v>373.70000000000005</v>
      </c>
      <c r="G17" s="24">
        <v>3070</v>
      </c>
      <c r="H17" s="29">
        <v>40.109746537758035</v>
      </c>
      <c r="I17" s="24">
        <v>4434</v>
      </c>
      <c r="J17" s="11">
        <v>0.57930493859419907</v>
      </c>
      <c r="K17" s="24">
        <v>0</v>
      </c>
      <c r="L17" s="24">
        <v>0</v>
      </c>
    </row>
    <row r="18" spans="1:12" s="9" customFormat="1" ht="30" customHeight="1" thickBot="1" x14ac:dyDescent="0.35">
      <c r="A18" s="7">
        <v>12</v>
      </c>
      <c r="B18" s="8" t="s">
        <v>33</v>
      </c>
      <c r="C18" s="24">
        <v>895</v>
      </c>
      <c r="D18" s="24">
        <v>11315</v>
      </c>
      <c r="E18" s="24">
        <v>12210</v>
      </c>
      <c r="F18" s="20">
        <v>279.73</v>
      </c>
      <c r="G18" s="24">
        <v>2104</v>
      </c>
      <c r="H18" s="29">
        <v>17.231777231777233</v>
      </c>
      <c r="I18" s="24">
        <v>6451</v>
      </c>
      <c r="J18" s="11">
        <v>0.52833742833742836</v>
      </c>
      <c r="K18" s="24">
        <v>0</v>
      </c>
      <c r="L18" s="24">
        <v>0</v>
      </c>
    </row>
    <row r="19" spans="1:12" ht="30" customHeight="1" thickBot="1" x14ac:dyDescent="0.35">
      <c r="A19" s="15"/>
      <c r="B19" s="5" t="s">
        <v>34</v>
      </c>
      <c r="C19" s="27">
        <f>SUM(C7:C18)</f>
        <v>172583</v>
      </c>
      <c r="D19" s="27">
        <f t="shared" ref="D19:G19" si="0">SUM(D7:D18)</f>
        <v>279314</v>
      </c>
      <c r="E19" s="28">
        <f>SUM(E7:E18)</f>
        <v>451897</v>
      </c>
      <c r="F19" s="21">
        <f t="shared" si="0"/>
        <v>24555.5172552</v>
      </c>
      <c r="G19" s="27">
        <f t="shared" si="0"/>
        <v>37769</v>
      </c>
      <c r="H19" s="32">
        <f>G19/E19%</f>
        <v>8.3578780120248641</v>
      </c>
      <c r="I19" s="27">
        <f t="shared" ref="I19" si="1">SUM(I7:I18)</f>
        <v>388676</v>
      </c>
      <c r="J19" s="12">
        <f t="shared" ref="J19" si="2">I19/E19</f>
        <v>0.86009865079874392</v>
      </c>
      <c r="K19" s="27">
        <f t="shared" ref="K19:L19" si="3">SUM(K7:K18)</f>
        <v>10718</v>
      </c>
      <c r="L19" s="33">
        <f t="shared" si="3"/>
        <v>40.891999999999996</v>
      </c>
    </row>
    <row r="20" spans="1:12" s="9" customFormat="1" ht="30" customHeight="1" thickBot="1" x14ac:dyDescent="0.35">
      <c r="A20" s="44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12" s="9" customFormat="1" ht="30" customHeight="1" thickBot="1" x14ac:dyDescent="0.35">
      <c r="A21" s="7">
        <v>13</v>
      </c>
      <c r="B21" s="10" t="s">
        <v>36</v>
      </c>
      <c r="C21" s="24">
        <v>1638168</v>
      </c>
      <c r="D21" s="24">
        <v>195051</v>
      </c>
      <c r="E21" s="24">
        <v>1833219</v>
      </c>
      <c r="F21" s="20">
        <v>134431.32999999999</v>
      </c>
      <c r="G21" s="24">
        <v>247343</v>
      </c>
      <c r="H21" s="29">
        <v>13.492277791142248</v>
      </c>
      <c r="I21" s="24">
        <v>1209538</v>
      </c>
      <c r="J21" s="11">
        <v>0.65978914685043089</v>
      </c>
      <c r="K21" s="24">
        <v>9037</v>
      </c>
      <c r="L21" s="29">
        <v>377.33000000000004</v>
      </c>
    </row>
    <row r="22" spans="1:12" s="9" customFormat="1" ht="30" customHeight="1" thickBot="1" x14ac:dyDescent="0.35">
      <c r="A22" s="7">
        <v>14</v>
      </c>
      <c r="B22" s="10" t="s">
        <v>37</v>
      </c>
      <c r="C22" s="24">
        <v>394</v>
      </c>
      <c r="D22" s="24">
        <v>2411</v>
      </c>
      <c r="E22" s="24">
        <v>2805</v>
      </c>
      <c r="F22" s="20">
        <v>129.17000000000002</v>
      </c>
      <c r="G22" s="24">
        <v>0</v>
      </c>
      <c r="H22" s="29">
        <v>0</v>
      </c>
      <c r="I22" s="24">
        <v>2805</v>
      </c>
      <c r="J22" s="11">
        <v>1</v>
      </c>
      <c r="K22" s="24">
        <v>0</v>
      </c>
      <c r="L22" s="24">
        <v>0</v>
      </c>
    </row>
    <row r="23" spans="1:12" s="9" customFormat="1" ht="30" customHeight="1" thickBot="1" x14ac:dyDescent="0.35">
      <c r="A23" s="7">
        <v>15</v>
      </c>
      <c r="B23" s="10" t="s">
        <v>38</v>
      </c>
      <c r="C23" s="24">
        <v>1243</v>
      </c>
      <c r="D23" s="24">
        <v>8125</v>
      </c>
      <c r="E23" s="24">
        <v>9368</v>
      </c>
      <c r="F23" s="20">
        <v>648.74055980000026</v>
      </c>
      <c r="G23" s="24">
        <v>3355</v>
      </c>
      <c r="H23" s="29">
        <v>35.813407344150299</v>
      </c>
      <c r="I23" s="24">
        <v>9368</v>
      </c>
      <c r="J23" s="11">
        <v>1</v>
      </c>
      <c r="K23" s="24">
        <v>2</v>
      </c>
      <c r="L23" s="24">
        <v>0.2</v>
      </c>
    </row>
    <row r="24" spans="1:12" s="9" customFormat="1" ht="30" customHeight="1" thickBot="1" x14ac:dyDescent="0.35">
      <c r="A24" s="7">
        <v>16</v>
      </c>
      <c r="B24" s="10" t="s">
        <v>39</v>
      </c>
      <c r="C24" s="24">
        <v>0</v>
      </c>
      <c r="D24" s="24">
        <v>50</v>
      </c>
      <c r="E24" s="24">
        <v>50</v>
      </c>
      <c r="F24" s="20">
        <v>2</v>
      </c>
      <c r="G24" s="24">
        <v>8</v>
      </c>
      <c r="H24" s="29">
        <v>16</v>
      </c>
      <c r="I24" s="24">
        <v>22</v>
      </c>
      <c r="J24" s="11">
        <v>0.44</v>
      </c>
      <c r="K24" s="24">
        <v>0</v>
      </c>
      <c r="L24" s="24">
        <v>0</v>
      </c>
    </row>
    <row r="25" spans="1:12" s="9" customFormat="1" ht="30" customHeight="1" thickBot="1" x14ac:dyDescent="0.35">
      <c r="A25" s="7">
        <v>17</v>
      </c>
      <c r="B25" s="10" t="s">
        <v>40</v>
      </c>
      <c r="C25" s="24">
        <v>1127</v>
      </c>
      <c r="D25" s="24">
        <v>1876</v>
      </c>
      <c r="E25" s="24">
        <v>3003</v>
      </c>
      <c r="F25" s="20">
        <v>207.31822</v>
      </c>
      <c r="G25" s="24">
        <v>219</v>
      </c>
      <c r="H25" s="29">
        <v>7.2927072927072928E-2</v>
      </c>
      <c r="I25" s="24">
        <v>2275</v>
      </c>
      <c r="J25" s="11">
        <v>0.75757575757575757</v>
      </c>
      <c r="K25" s="24">
        <v>0</v>
      </c>
      <c r="L25" s="24">
        <v>0</v>
      </c>
    </row>
    <row r="26" spans="1:12" s="9" customFormat="1" ht="30" customHeight="1" thickBot="1" x14ac:dyDescent="0.35">
      <c r="A26" s="7">
        <v>18</v>
      </c>
      <c r="B26" s="10" t="s">
        <v>41</v>
      </c>
      <c r="C26" s="24">
        <v>119</v>
      </c>
      <c r="D26" s="24">
        <v>83</v>
      </c>
      <c r="E26" s="24">
        <v>202</v>
      </c>
      <c r="F26" s="20">
        <v>10.73</v>
      </c>
      <c r="G26" s="24">
        <v>47</v>
      </c>
      <c r="H26" s="29">
        <v>23.267326732673268</v>
      </c>
      <c r="I26" s="24">
        <v>202</v>
      </c>
      <c r="J26" s="11">
        <v>1</v>
      </c>
      <c r="K26" s="24">
        <v>0</v>
      </c>
      <c r="L26" s="24">
        <v>0</v>
      </c>
    </row>
    <row r="27" spans="1:12" s="9" customFormat="1" ht="30" customHeight="1" thickBot="1" x14ac:dyDescent="0.35">
      <c r="A27" s="7">
        <v>19</v>
      </c>
      <c r="B27" s="10" t="s">
        <v>42</v>
      </c>
      <c r="C27" s="24">
        <v>0</v>
      </c>
      <c r="D27" s="24">
        <v>8126</v>
      </c>
      <c r="E27" s="24">
        <v>8126</v>
      </c>
      <c r="F27" s="20">
        <v>303.82000000000005</v>
      </c>
      <c r="G27" s="24">
        <v>891</v>
      </c>
      <c r="H27" s="29">
        <v>0.10964804331774551</v>
      </c>
      <c r="I27" s="24">
        <v>3832</v>
      </c>
      <c r="J27" s="11">
        <v>0.47157272951021412</v>
      </c>
      <c r="K27" s="24">
        <v>16</v>
      </c>
      <c r="L27" s="24">
        <v>1</v>
      </c>
    </row>
    <row r="28" spans="1:12" s="9" customFormat="1" ht="30" customHeight="1" thickBot="1" x14ac:dyDescent="0.35">
      <c r="A28" s="7">
        <v>20</v>
      </c>
      <c r="B28" s="10" t="s">
        <v>43</v>
      </c>
      <c r="C28" s="24">
        <v>8</v>
      </c>
      <c r="D28" s="24">
        <v>1012</v>
      </c>
      <c r="E28" s="24">
        <v>1020</v>
      </c>
      <c r="F28" s="20">
        <v>30.234897100000005</v>
      </c>
      <c r="G28" s="24">
        <v>51</v>
      </c>
      <c r="H28" s="29">
        <v>5</v>
      </c>
      <c r="I28" s="24">
        <v>249</v>
      </c>
      <c r="J28" s="11">
        <v>0.24411764705882352</v>
      </c>
      <c r="K28" s="24">
        <v>0</v>
      </c>
      <c r="L28" s="24">
        <v>0</v>
      </c>
    </row>
    <row r="29" spans="1:12" s="9" customFormat="1" ht="30" customHeight="1" thickBot="1" x14ac:dyDescent="0.35">
      <c r="A29" s="7">
        <v>21</v>
      </c>
      <c r="B29" s="10" t="s">
        <v>44</v>
      </c>
      <c r="C29" s="24">
        <v>0</v>
      </c>
      <c r="D29" s="24">
        <v>298</v>
      </c>
      <c r="E29" s="24">
        <v>298</v>
      </c>
      <c r="F29" s="20">
        <v>3.79</v>
      </c>
      <c r="G29" s="24">
        <v>185</v>
      </c>
      <c r="H29" s="29">
        <v>62.080536912751676</v>
      </c>
      <c r="I29" s="24">
        <v>186</v>
      </c>
      <c r="J29" s="11">
        <v>0.62416107382550334</v>
      </c>
      <c r="K29" s="24">
        <v>0</v>
      </c>
      <c r="L29" s="24">
        <v>0</v>
      </c>
    </row>
    <row r="30" spans="1:12" s="9" customFormat="1" ht="30" customHeight="1" thickBot="1" x14ac:dyDescent="0.35">
      <c r="A30" s="7">
        <v>22</v>
      </c>
      <c r="B30" s="10" t="s">
        <v>45</v>
      </c>
      <c r="C30" s="24">
        <v>0</v>
      </c>
      <c r="D30" s="24">
        <v>60</v>
      </c>
      <c r="E30" s="24">
        <v>60</v>
      </c>
      <c r="F30" s="14">
        <v>0.72</v>
      </c>
      <c r="G30" s="24">
        <v>15</v>
      </c>
      <c r="H30" s="24">
        <v>25</v>
      </c>
      <c r="I30" s="24">
        <v>60</v>
      </c>
      <c r="J30" s="14">
        <v>100</v>
      </c>
      <c r="K30" s="24">
        <v>0</v>
      </c>
      <c r="L30" s="24">
        <v>0</v>
      </c>
    </row>
    <row r="31" spans="1:12" ht="30" customHeight="1" thickBot="1" x14ac:dyDescent="0.35">
      <c r="A31" s="15"/>
      <c r="B31" s="5" t="s">
        <v>34</v>
      </c>
      <c r="C31" s="27">
        <f>SUM(C21:C30)</f>
        <v>1641059</v>
      </c>
      <c r="D31" s="27">
        <f>SUM(D21:D30)</f>
        <v>217092</v>
      </c>
      <c r="E31" s="27">
        <f>SUM(E21:E30)</f>
        <v>1858151</v>
      </c>
      <c r="F31" s="21">
        <f>SUM(F21:F30)</f>
        <v>135767.85367690001</v>
      </c>
      <c r="G31" s="27">
        <f>SUM(G21:G30)</f>
        <v>252114</v>
      </c>
      <c r="H31" s="32">
        <f>G31/E31%</f>
        <v>13.568003892041068</v>
      </c>
      <c r="I31" s="27">
        <f>SUM(I21:I30)</f>
        <v>1228537</v>
      </c>
      <c r="J31" s="12">
        <f t="shared" ref="J31" si="4">I31/E31</f>
        <v>0.66116101436320296</v>
      </c>
      <c r="K31" s="27">
        <f>SUM(K21:K30)</f>
        <v>9055</v>
      </c>
      <c r="L31" s="33">
        <f>SUM(L21:L30)</f>
        <v>378.53000000000003</v>
      </c>
    </row>
    <row r="32" spans="1:12" s="9" customFormat="1" ht="30" customHeight="1" thickBot="1" x14ac:dyDescent="0.35">
      <c r="A32" s="44" t="s">
        <v>46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6"/>
    </row>
    <row r="33" spans="1:12" s="9" customFormat="1" ht="30" customHeight="1" thickBot="1" x14ac:dyDescent="0.35">
      <c r="A33" s="7">
        <v>23</v>
      </c>
      <c r="B33" s="8" t="s">
        <v>50</v>
      </c>
      <c r="C33" s="24">
        <v>128212</v>
      </c>
      <c r="D33" s="24">
        <v>21579</v>
      </c>
      <c r="E33" s="24">
        <v>149791</v>
      </c>
      <c r="F33" s="20">
        <v>5310.6433067000107</v>
      </c>
      <c r="G33" s="24">
        <v>30754</v>
      </c>
      <c r="H33" s="29">
        <v>20.531273574513822</v>
      </c>
      <c r="I33" s="24">
        <v>57729</v>
      </c>
      <c r="J33" s="11">
        <v>0.38539698646781184</v>
      </c>
      <c r="K33" s="24">
        <v>29</v>
      </c>
      <c r="L33" s="29">
        <v>0.27572870000000005</v>
      </c>
    </row>
    <row r="34" spans="1:12" s="9" customFormat="1" ht="30" customHeight="1" thickBot="1" x14ac:dyDescent="0.35">
      <c r="A34" s="7">
        <v>24</v>
      </c>
      <c r="B34" s="10" t="s">
        <v>51</v>
      </c>
      <c r="C34" s="24">
        <v>241060</v>
      </c>
      <c r="D34" s="24">
        <v>44265</v>
      </c>
      <c r="E34" s="24">
        <v>285325</v>
      </c>
      <c r="F34" s="20">
        <v>15868.150000000001</v>
      </c>
      <c r="G34" s="24">
        <v>28967</v>
      </c>
      <c r="H34" s="29">
        <v>10.152282484885657</v>
      </c>
      <c r="I34" s="24">
        <v>194379</v>
      </c>
      <c r="J34" s="11">
        <v>0.6812547095417506</v>
      </c>
      <c r="K34" s="24">
        <v>161</v>
      </c>
      <c r="L34" s="24">
        <v>6.83</v>
      </c>
    </row>
    <row r="35" spans="1:12" ht="30" customHeight="1" thickBot="1" x14ac:dyDescent="0.35">
      <c r="A35" s="6"/>
      <c r="B35" s="5" t="s">
        <v>34</v>
      </c>
      <c r="C35" s="27">
        <f>SUM(C33:C34)</f>
        <v>369272</v>
      </c>
      <c r="D35" s="27">
        <f t="shared" ref="D35:L35" si="5">SUM(D33:D34)</f>
        <v>65844</v>
      </c>
      <c r="E35" s="27">
        <f t="shared" si="5"/>
        <v>435116</v>
      </c>
      <c r="F35" s="21">
        <f t="shared" si="5"/>
        <v>21178.793306700012</v>
      </c>
      <c r="G35" s="27">
        <f t="shared" si="5"/>
        <v>59721</v>
      </c>
      <c r="H35" s="32">
        <f>G35/E35%</f>
        <v>13.725305435791835</v>
      </c>
      <c r="I35" s="27">
        <f t="shared" si="5"/>
        <v>252108</v>
      </c>
      <c r="J35" s="12">
        <f t="shared" ref="J35" si="6">I35/E35</f>
        <v>0.57940411292620819</v>
      </c>
      <c r="K35" s="34">
        <f t="shared" si="5"/>
        <v>190</v>
      </c>
      <c r="L35" s="33">
        <f t="shared" si="5"/>
        <v>7.1057287000000002</v>
      </c>
    </row>
    <row r="36" spans="1:12" s="9" customFormat="1" ht="30" customHeight="1" thickBot="1" x14ac:dyDescent="0.35">
      <c r="A36" s="44" t="s">
        <v>47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/>
    </row>
    <row r="37" spans="1:12" s="9" customFormat="1" ht="30" customHeight="1" thickBot="1" x14ac:dyDescent="0.35">
      <c r="A37" s="7">
        <v>25</v>
      </c>
      <c r="B37" s="10" t="s">
        <v>52</v>
      </c>
      <c r="C37" s="24">
        <v>23721</v>
      </c>
      <c r="D37" s="24">
        <v>18140</v>
      </c>
      <c r="E37" s="24">
        <v>41861</v>
      </c>
      <c r="F37" s="20">
        <v>926.27837999999997</v>
      </c>
      <c r="G37" s="24">
        <v>2690</v>
      </c>
      <c r="H37" s="29">
        <v>6.4260290007405461</v>
      </c>
      <c r="I37" s="29">
        <v>5910</v>
      </c>
      <c r="J37" s="11">
        <v>0.141181529347125</v>
      </c>
      <c r="K37" s="29">
        <v>0</v>
      </c>
      <c r="L37" s="29">
        <v>0</v>
      </c>
    </row>
    <row r="38" spans="1:12" s="9" customFormat="1" ht="30" customHeight="1" thickBot="1" x14ac:dyDescent="0.35">
      <c r="A38" s="7">
        <v>26</v>
      </c>
      <c r="B38" s="10" t="s">
        <v>57</v>
      </c>
      <c r="C38" s="24">
        <v>4594</v>
      </c>
      <c r="D38" s="24">
        <v>2404</v>
      </c>
      <c r="E38" s="24">
        <v>6998</v>
      </c>
      <c r="F38" s="20">
        <v>80.899999999999991</v>
      </c>
      <c r="G38" s="24">
        <v>1899</v>
      </c>
      <c r="H38" s="29">
        <v>0</v>
      </c>
      <c r="I38" s="24">
        <v>0</v>
      </c>
      <c r="J38" s="11">
        <v>0</v>
      </c>
      <c r="K38" s="24">
        <v>0</v>
      </c>
      <c r="L38" s="24">
        <v>0</v>
      </c>
    </row>
    <row r="39" spans="1:12" s="9" customFormat="1" ht="30" customHeight="1" thickBot="1" x14ac:dyDescent="0.35">
      <c r="A39" s="7">
        <v>27</v>
      </c>
      <c r="B39" s="10" t="s">
        <v>58</v>
      </c>
      <c r="C39" s="24">
        <v>0</v>
      </c>
      <c r="D39" s="24">
        <v>8349</v>
      </c>
      <c r="E39" s="24">
        <v>8349</v>
      </c>
      <c r="F39" s="14">
        <v>176.89</v>
      </c>
      <c r="G39" s="24">
        <v>29</v>
      </c>
      <c r="H39" s="24">
        <v>0.34734698766319322</v>
      </c>
      <c r="I39" s="24">
        <v>4216</v>
      </c>
      <c r="J39" s="20">
        <v>50.497065516828364</v>
      </c>
      <c r="K39" s="24">
        <v>0</v>
      </c>
      <c r="L39" s="24">
        <v>0</v>
      </c>
    </row>
    <row r="40" spans="1:12" s="9" customFormat="1" ht="30" customHeight="1" thickBot="1" x14ac:dyDescent="0.35">
      <c r="A40" s="6"/>
      <c r="B40" s="5" t="s">
        <v>34</v>
      </c>
      <c r="C40" s="27">
        <f>SUM(C37:C39)</f>
        <v>28315</v>
      </c>
      <c r="D40" s="27">
        <f>SUM(D37:D39)</f>
        <v>28893</v>
      </c>
      <c r="E40" s="27">
        <f>SUM(E37:E39)</f>
        <v>57208</v>
      </c>
      <c r="F40" s="21">
        <f>SUM(F37:F39)</f>
        <v>1184.0683799999999</v>
      </c>
      <c r="G40" s="27">
        <f>SUM(G37:G39)</f>
        <v>4618</v>
      </c>
      <c r="H40" s="33">
        <f>G40/E40%</f>
        <v>8.0722975807579349</v>
      </c>
      <c r="I40" s="27">
        <f>SUM(I37:I39)</f>
        <v>10126</v>
      </c>
      <c r="J40" s="12">
        <f t="shared" ref="J40:J41" si="7">I40/E40</f>
        <v>0.17700321633337995</v>
      </c>
      <c r="K40" s="35">
        <f>SUM(K37:K39)</f>
        <v>0</v>
      </c>
      <c r="L40" s="35">
        <f>SUM(L37:L39)</f>
        <v>0</v>
      </c>
    </row>
    <row r="41" spans="1:12" ht="30" customHeight="1" thickBot="1" x14ac:dyDescent="0.35">
      <c r="A41" s="43" t="s">
        <v>48</v>
      </c>
      <c r="B41" s="43"/>
      <c r="C41" s="27">
        <f>C40+C35+C31+C19</f>
        <v>2211229</v>
      </c>
      <c r="D41" s="27">
        <f t="shared" ref="D41:L41" si="8">D40+D35+D31+D19</f>
        <v>591143</v>
      </c>
      <c r="E41" s="27">
        <f t="shared" si="8"/>
        <v>2802372</v>
      </c>
      <c r="F41" s="21">
        <f t="shared" si="8"/>
        <v>182686.23261880002</v>
      </c>
      <c r="G41" s="27">
        <f t="shared" si="8"/>
        <v>354222</v>
      </c>
      <c r="H41" s="33">
        <f>G41/E41%</f>
        <v>12.640077762695316</v>
      </c>
      <c r="I41" s="27">
        <f t="shared" si="8"/>
        <v>1879447</v>
      </c>
      <c r="J41" s="12">
        <f t="shared" si="7"/>
        <v>0.67066292412285022</v>
      </c>
      <c r="K41" s="27">
        <f t="shared" si="8"/>
        <v>19963</v>
      </c>
      <c r="L41" s="36">
        <f t="shared" si="8"/>
        <v>426.52772870000001</v>
      </c>
    </row>
  </sheetData>
  <mergeCells count="20">
    <mergeCell ref="A41:B41"/>
    <mergeCell ref="J3:J4"/>
    <mergeCell ref="K3:K4"/>
    <mergeCell ref="L3:L4"/>
    <mergeCell ref="A20:L20"/>
    <mergeCell ref="A32:L32"/>
    <mergeCell ref="A36:L36"/>
    <mergeCell ref="C6:L6"/>
    <mergeCell ref="A6:B6"/>
    <mergeCell ref="A1:L1"/>
    <mergeCell ref="K2:L2"/>
    <mergeCell ref="F3:F4"/>
    <mergeCell ref="G3:G4"/>
    <mergeCell ref="H3:H4"/>
    <mergeCell ref="A2:A5"/>
    <mergeCell ref="B2:B5"/>
    <mergeCell ref="C2:E3"/>
    <mergeCell ref="F2:H2"/>
    <mergeCell ref="I2:J2"/>
    <mergeCell ref="I3:I4"/>
  </mergeCells>
  <dataValidations count="2">
    <dataValidation type="whole" allowBlank="1" showErrorMessage="1" errorTitle="Invalid Value" error="Input value should be &gt;=0 and &lt;= total PMJDY accounts" sqref="K19:L19 I31 I19 I40 K40:L40">
      <formula1>0</formula1>
      <formula2>E19</formula2>
    </dataValidation>
    <dataValidation type="whole" allowBlank="1" showErrorMessage="1" errorTitle="Error" error="Input value should be between 0 and 2000000" sqref="C33:D35 D31:F31 I33:L35 E7:L18 E33:H34 J19 J21:J31 D21:I30 K21:L30 F19:G19 C7:D19 C21:C31 E35:G35 K37:L39 J37:J41 C37:C40 D37:I39 D40:G40">
      <formula1>0</formula1>
      <formula2>2000000</formula2>
    </dataValidation>
  </dataValidations>
  <printOptions horizontalCentered="1" verticalCentered="1"/>
  <pageMargins left="0.27559055118110237" right="0.27559055118110237" top="0.19685039370078741" bottom="0.31496062992125984" header="7.874015748031496E-2" footer="7.874015748031496E-2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 Mansoor Ali</dc:creator>
  <cp:lastModifiedBy>Raja Mansoor Ali</cp:lastModifiedBy>
  <cp:lastPrinted>2023-06-23T09:34:42Z</cp:lastPrinted>
  <dcterms:created xsi:type="dcterms:W3CDTF">2021-01-13T08:01:16Z</dcterms:created>
  <dcterms:modified xsi:type="dcterms:W3CDTF">2024-03-29T06:03:58Z</dcterms:modified>
</cp:coreProperties>
</file>